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'Summary'!$A$1:$S$30</definedName>
  </definedNames>
  <calcPr fullCalcOnLoad="1"/>
</workbook>
</file>

<file path=xl/sharedStrings.xml><?xml version="1.0" encoding="utf-8"?>
<sst xmlns="http://schemas.openxmlformats.org/spreadsheetml/2006/main" count="89" uniqueCount="40">
  <si>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</si>
  <si>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</si>
  <si>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</si>
  <si>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</si>
  <si>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</si>
  <si>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</si>
  <si>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</si>
  <si>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</si>
  <si>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</si>
  <si>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</si>
  <si>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</si>
  <si>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</si>
  <si>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</si>
  <si>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</si>
  <si>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</si>
  <si>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 xml:space="preserve">   Total, Texpool</t>
  </si>
  <si>
    <t>Approximate Market       Value at Period End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</si>
  <si>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</si>
  <si>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</si>
  <si>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</si>
  <si>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</si>
  <si>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</si>
  <si>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</si>
  <si>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</si>
  <si>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</si>
  <si>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</si>
  <si>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</si>
  <si>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</si>
  <si>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</si>
  <si>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</si>
  <si>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</si>
  <si>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</si>
  <si>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</si>
  <si>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</si>
  <si>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</si>
  <si>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</si>
  <si>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</si>
  <si>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</si>
  <si>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</si>
  <si>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11-30-17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</si>
</sst>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3" fillId="0" borderId="12" xfId="44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190500</xdr:rowOff>
    </xdr:from>
    <xdr:to>
      <xdr:col>10</xdr:col>
      <xdr:colOff>609600</xdr:colOff>
      <xdr:row>26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800725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27</xdr:row>
      <xdr:rowOff>66675</xdr:rowOff>
    </xdr:from>
    <xdr:to>
      <xdr:col>10</xdr:col>
      <xdr:colOff>152400</xdr:colOff>
      <xdr:row>29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648652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5" zoomScaleNormal="75" workbookViewId="0" topLeftCell="A1">
      <selection activeCell="AC21" sqref="AC21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4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4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8" width="9.140625" style="1" customWidth="1"/>
    <col min="29" max="29" width="19.140625" style="1" bestFit="1" customWidth="1"/>
    <col min="30" max="30" width="20.14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3"/>
      <c r="U1" s="3" t="s">
        <v>10</v>
      </c>
    </row>
    <row r="2" spans="1:21" ht="15.75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  <c r="U2" s="2"/>
    </row>
    <row r="3" spans="2:19" ht="15.75">
      <c r="B3" s="4" t="s">
        <v>10</v>
      </c>
      <c r="I3" s="6" t="s">
        <v>11</v>
      </c>
      <c r="J3" s="27"/>
      <c r="K3" s="27"/>
      <c r="L3" s="27"/>
      <c r="M3" s="24"/>
      <c r="N3" s="24"/>
      <c r="O3" s="24"/>
      <c r="P3" s="24"/>
      <c r="Q3" s="24"/>
      <c r="R3" s="24"/>
      <c r="S3" s="24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28</v>
      </c>
      <c r="H4" s="8" t="s">
        <v>4</v>
      </c>
      <c r="I4" s="8" t="s">
        <v>16</v>
      </c>
      <c r="J4" s="39">
        <v>43039</v>
      </c>
      <c r="K4" s="21" t="s">
        <v>20</v>
      </c>
      <c r="L4" s="39">
        <v>43069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26</v>
      </c>
      <c r="R4" s="21" t="s">
        <v>27</v>
      </c>
      <c r="S4" s="21" t="s">
        <v>29</v>
      </c>
      <c r="T4" s="5" t="s">
        <v>9</v>
      </c>
      <c r="U4" s="5" t="s">
        <v>21</v>
      </c>
      <c r="Y4" s="15" t="s">
        <v>31</v>
      </c>
      <c r="Z4" s="15" t="s">
        <v>32</v>
      </c>
    </row>
    <row r="5" spans="1:20" ht="15.75">
      <c r="A5" s="4"/>
      <c r="B5" s="4" t="s">
        <v>10</v>
      </c>
      <c r="C5" s="4"/>
      <c r="D5" s="26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5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31" ht="15.75">
      <c r="A6" s="4"/>
      <c r="B6" s="4"/>
      <c r="C6" s="4"/>
      <c r="D6" s="26"/>
      <c r="E6" s="11"/>
      <c r="F6" s="11"/>
      <c r="G6" s="11" t="s">
        <v>10</v>
      </c>
      <c r="H6" s="4"/>
      <c r="I6" s="11"/>
      <c r="J6" s="11"/>
      <c r="K6" s="11"/>
      <c r="L6" s="11"/>
      <c r="M6" s="10"/>
      <c r="N6" s="25"/>
      <c r="O6" s="52"/>
      <c r="P6" s="11"/>
      <c r="Q6" s="11"/>
      <c r="R6" s="11"/>
      <c r="S6" s="11"/>
      <c r="AC6" s="54"/>
      <c r="AE6" s="17"/>
    </row>
    <row r="7" spans="1:31" ht="19.5" customHeight="1">
      <c r="A7" s="4" t="s">
        <v>14</v>
      </c>
      <c r="B7" s="11" t="s">
        <v>12</v>
      </c>
      <c r="C7" s="11" t="s">
        <v>22</v>
      </c>
      <c r="D7" s="42">
        <f>SUM(L7)</f>
        <v>366016.41000000003</v>
      </c>
      <c r="E7" s="11"/>
      <c r="F7" s="11"/>
      <c r="G7" s="42">
        <f>L7</f>
        <v>366016.41000000003</v>
      </c>
      <c r="H7" s="42">
        <f>20914739.39-518730</f>
        <v>20396009.39</v>
      </c>
      <c r="I7" s="20">
        <v>1</v>
      </c>
      <c r="J7" s="42">
        <v>365700.58</v>
      </c>
      <c r="K7" s="17">
        <f>315.83</f>
        <v>315.83</v>
      </c>
      <c r="L7" s="17">
        <f>J7+K7</f>
        <v>366016.41000000003</v>
      </c>
      <c r="M7" s="10"/>
      <c r="N7" s="40" t="s">
        <v>24</v>
      </c>
      <c r="O7" s="51">
        <v>1.05</v>
      </c>
      <c r="P7" s="11"/>
      <c r="Q7" s="17">
        <v>30419.69</v>
      </c>
      <c r="R7" s="17">
        <v>0</v>
      </c>
      <c r="S7" s="41">
        <v>315.83</v>
      </c>
      <c r="T7" s="1" t="s">
        <v>10</v>
      </c>
      <c r="X7" s="1" t="s">
        <v>10</v>
      </c>
      <c r="AC7" s="54"/>
      <c r="AE7" s="13"/>
    </row>
    <row r="8" spans="1:29" ht="15.75">
      <c r="A8" s="4" t="s">
        <v>30</v>
      </c>
      <c r="B8" s="11" t="s">
        <v>12</v>
      </c>
      <c r="C8" s="11" t="s">
        <v>22</v>
      </c>
      <c r="D8" s="17">
        <v>0</v>
      </c>
      <c r="E8" s="11"/>
      <c r="F8" s="11"/>
      <c r="G8" s="18">
        <f>L8</f>
        <v>296.82</v>
      </c>
      <c r="H8" s="18">
        <v>11581519</v>
      </c>
      <c r="I8" s="46">
        <v>1</v>
      </c>
      <c r="J8" s="43">
        <v>296.52</v>
      </c>
      <c r="K8" s="18">
        <f>0.3</f>
        <v>0.3</v>
      </c>
      <c r="L8" s="18">
        <f>J8+K8</f>
        <v>296.82</v>
      </c>
      <c r="M8" s="47" t="s">
        <v>38</v>
      </c>
      <c r="N8" s="40" t="s">
        <v>10</v>
      </c>
      <c r="O8" s="51">
        <v>1.05</v>
      </c>
      <c r="P8" s="11"/>
      <c r="Q8" s="17"/>
      <c r="R8" s="17"/>
      <c r="S8" s="48">
        <v>0.3</v>
      </c>
      <c r="AC8" s="54"/>
    </row>
    <row r="9" spans="1:29" ht="15.75">
      <c r="A9" s="31" t="s">
        <v>15</v>
      </c>
      <c r="B9" s="31"/>
      <c r="C9" s="31"/>
      <c r="D9" s="32">
        <f>SUM(D7:D7)</f>
        <v>366016.41000000003</v>
      </c>
      <c r="E9" s="31"/>
      <c r="F9" s="31"/>
      <c r="G9" s="32">
        <f aca="true" t="shared" si="0" ref="G9:L9">SUM(G7:G8)</f>
        <v>366313.23000000004</v>
      </c>
      <c r="H9" s="32">
        <f t="shared" si="0"/>
        <v>31977528.39</v>
      </c>
      <c r="I9" s="32">
        <f t="shared" si="0"/>
        <v>2</v>
      </c>
      <c r="J9" s="32">
        <f t="shared" si="0"/>
        <v>365997.10000000003</v>
      </c>
      <c r="K9" s="32">
        <f t="shared" si="0"/>
        <v>316.13</v>
      </c>
      <c r="L9" s="32">
        <f t="shared" si="0"/>
        <v>366313.23000000004</v>
      </c>
      <c r="M9" s="32">
        <f>SUM(M7:M7)</f>
        <v>0</v>
      </c>
      <c r="N9" s="11"/>
      <c r="O9" s="51" t="s">
        <v>10</v>
      </c>
      <c r="P9" s="30"/>
      <c r="Q9" s="37">
        <f>SUM(Q7:Q7)</f>
        <v>30419.69</v>
      </c>
      <c r="R9" s="37">
        <v>0</v>
      </c>
      <c r="S9" s="32">
        <f>SUM(S7:S8)</f>
        <v>316.13</v>
      </c>
      <c r="AC9" s="54"/>
    </row>
    <row r="10" spans="1:29" ht="15.75">
      <c r="A10" s="4"/>
      <c r="B10" s="4"/>
      <c r="C10" s="4"/>
      <c r="D10" s="17"/>
      <c r="E10" s="11"/>
      <c r="F10" s="11" t="s">
        <v>10</v>
      </c>
      <c r="G10" s="13"/>
      <c r="H10" s="19"/>
      <c r="I10" s="17"/>
      <c r="J10" s="17"/>
      <c r="K10" s="17"/>
      <c r="L10" s="17"/>
      <c r="M10" s="17"/>
      <c r="N10" s="11"/>
      <c r="O10" s="50"/>
      <c r="P10" s="11"/>
      <c r="Q10" s="17"/>
      <c r="R10" s="17"/>
      <c r="S10" s="19" t="s">
        <v>10</v>
      </c>
      <c r="AC10" s="54"/>
    </row>
    <row r="11" spans="1:29" ht="15.75">
      <c r="A11" s="4" t="s">
        <v>14</v>
      </c>
      <c r="B11" s="4" t="s">
        <v>17</v>
      </c>
      <c r="C11" s="4" t="s">
        <v>22</v>
      </c>
      <c r="D11" s="18">
        <f>SUM(L11)</f>
        <v>644.9</v>
      </c>
      <c r="E11" s="11" t="s">
        <v>10</v>
      </c>
      <c r="F11" s="13" t="s">
        <v>10</v>
      </c>
      <c r="G11" s="18">
        <f>L11</f>
        <v>644.9</v>
      </c>
      <c r="H11" s="19">
        <v>100</v>
      </c>
      <c r="I11" s="20">
        <v>1</v>
      </c>
      <c r="J11" s="18">
        <v>644.35</v>
      </c>
      <c r="K11" s="18">
        <v>0.55</v>
      </c>
      <c r="L11" s="18">
        <f>J11+K11</f>
        <v>644.9</v>
      </c>
      <c r="M11" s="12"/>
      <c r="N11" s="16" t="s">
        <v>24</v>
      </c>
      <c r="O11" s="51">
        <v>1.044</v>
      </c>
      <c r="P11" s="11"/>
      <c r="Q11" s="18">
        <v>1.99</v>
      </c>
      <c r="R11" s="13"/>
      <c r="S11" s="45">
        <v>0.55</v>
      </c>
      <c r="AC11" s="54"/>
    </row>
    <row r="12" spans="1:29" ht="15.75">
      <c r="A12" s="34" t="s">
        <v>33</v>
      </c>
      <c r="B12" s="31"/>
      <c r="C12" s="31"/>
      <c r="D12" s="32">
        <f>SUM(D11)</f>
        <v>644.9</v>
      </c>
      <c r="E12" s="31"/>
      <c r="F12" s="31"/>
      <c r="G12" s="32">
        <f>L12</f>
        <v>644.9</v>
      </c>
      <c r="H12" s="31"/>
      <c r="I12" s="31"/>
      <c r="J12" s="32">
        <f>J11</f>
        <v>644.35</v>
      </c>
      <c r="K12" s="32">
        <f>SUM(K11)</f>
        <v>0.55</v>
      </c>
      <c r="L12" s="32">
        <f>+L11</f>
        <v>644.9</v>
      </c>
      <c r="M12" s="32">
        <f>SUM(M11)</f>
        <v>0</v>
      </c>
      <c r="N12" s="11"/>
      <c r="O12" s="49"/>
      <c r="P12" s="30"/>
      <c r="Q12" s="37">
        <f>SUM(Q11)</f>
        <v>1.99</v>
      </c>
      <c r="R12" s="37"/>
      <c r="S12" s="33">
        <f>+S11</f>
        <v>0.55</v>
      </c>
      <c r="AC12" s="54"/>
    </row>
    <row r="13" spans="1:19" ht="15.75">
      <c r="A13" s="4"/>
      <c r="B13" s="4"/>
      <c r="C13" s="4"/>
      <c r="D13" s="17"/>
      <c r="E13" s="11"/>
      <c r="F13" s="11"/>
      <c r="G13" s="17"/>
      <c r="H13" s="4"/>
      <c r="I13" s="4"/>
      <c r="J13" s="17"/>
      <c r="K13" s="17"/>
      <c r="L13" s="17"/>
      <c r="M13" s="17"/>
      <c r="N13" s="11"/>
      <c r="O13" s="49"/>
      <c r="P13" s="11"/>
      <c r="Q13" s="11"/>
      <c r="R13" s="11"/>
      <c r="S13" s="19" t="s">
        <v>10</v>
      </c>
    </row>
    <row r="14" spans="1:28" ht="15.75">
      <c r="A14" s="11" t="s">
        <v>18</v>
      </c>
      <c r="B14" s="11"/>
      <c r="C14" s="11"/>
      <c r="D14" s="22">
        <f>SUM(D12+D9)</f>
        <v>366661.31000000006</v>
      </c>
      <c r="E14" s="11"/>
      <c r="F14" s="11"/>
      <c r="G14" s="22">
        <f>L14</f>
        <v>366958.13000000006</v>
      </c>
      <c r="H14" s="11"/>
      <c r="I14" s="11"/>
      <c r="J14" s="22">
        <f>J9+J12</f>
        <v>366641.45</v>
      </c>
      <c r="K14" s="22">
        <f>SUM(K12+K9)</f>
        <v>316.68</v>
      </c>
      <c r="L14" s="22">
        <f>SUM(L12+L9)</f>
        <v>366958.13000000006</v>
      </c>
      <c r="M14" s="22">
        <f>+M9+M12</f>
        <v>0</v>
      </c>
      <c r="N14" s="11"/>
      <c r="O14" s="49"/>
      <c r="P14" s="11"/>
      <c r="Q14" s="22">
        <f>+Q9+Q12</f>
        <v>30421.68</v>
      </c>
      <c r="R14" s="13"/>
      <c r="S14" s="53">
        <f>S9+S12</f>
        <v>316.68</v>
      </c>
      <c r="T14" s="24"/>
      <c r="U14" s="24"/>
      <c r="V14" s="24"/>
      <c r="W14" s="24"/>
      <c r="X14" s="24"/>
      <c r="Y14" s="24"/>
      <c r="Z14" s="24"/>
      <c r="AA14" s="24"/>
      <c r="AB14" s="24"/>
    </row>
    <row r="15" spans="1:19" ht="15.75">
      <c r="A15" s="4"/>
      <c r="B15" s="4"/>
      <c r="C15" s="4"/>
      <c r="D15" s="17"/>
      <c r="E15" s="11"/>
      <c r="F15" s="11"/>
      <c r="G15" s="17"/>
      <c r="H15" s="4"/>
      <c r="I15" s="4"/>
      <c r="J15" s="17"/>
      <c r="K15" s="17"/>
      <c r="L15" s="17"/>
      <c r="M15" s="17"/>
      <c r="N15" s="11"/>
      <c r="O15" s="25"/>
      <c r="P15" s="11"/>
      <c r="Q15" s="23"/>
      <c r="R15" s="11"/>
      <c r="S15" s="19">
        <f>+Q15+R15</f>
        <v>0</v>
      </c>
    </row>
    <row r="16" spans="1:19" ht="23.25" customHeight="1" thickBot="1">
      <c r="A16" s="28" t="s">
        <v>19</v>
      </c>
      <c r="B16" s="28"/>
      <c r="C16" s="28"/>
      <c r="D16" s="35" t="e">
        <f>+D14+#REF!</f>
        <v>#REF!</v>
      </c>
      <c r="E16" s="28"/>
      <c r="F16" s="28"/>
      <c r="G16" s="35">
        <f>G14</f>
        <v>366958.13000000006</v>
      </c>
      <c r="H16" s="35" t="e">
        <f>+H14+#REF!</f>
        <v>#REF!</v>
      </c>
      <c r="I16" s="35" t="e">
        <f>+I14+#REF!</f>
        <v>#REF!</v>
      </c>
      <c r="J16" s="35">
        <f>J14</f>
        <v>366641.45</v>
      </c>
      <c r="K16" s="35">
        <f>K14</f>
        <v>316.68</v>
      </c>
      <c r="L16" s="35">
        <f>L14</f>
        <v>366958.13000000006</v>
      </c>
      <c r="M16" s="35">
        <f>M14</f>
        <v>0</v>
      </c>
      <c r="N16" s="11"/>
      <c r="O16" s="25"/>
      <c r="P16" s="28"/>
      <c r="Q16" s="35" t="e">
        <f>+#REF!+Q14</f>
        <v>#REF!</v>
      </c>
      <c r="R16" s="36"/>
      <c r="S16" s="35">
        <f>+S9+S12</f>
        <v>316.68</v>
      </c>
    </row>
    <row r="17" spans="1:19" ht="16.5" thickTop="1">
      <c r="A17" s="4"/>
      <c r="B17" s="4"/>
      <c r="C17" s="4"/>
      <c r="D17" s="11"/>
      <c r="E17" s="11"/>
      <c r="F17" s="11"/>
      <c r="G17" s="17"/>
      <c r="H17" s="4"/>
      <c r="I17" s="4"/>
      <c r="J17" s="11"/>
      <c r="K17" s="11"/>
      <c r="L17" s="11" t="s">
        <v>10</v>
      </c>
      <c r="M17" s="17"/>
      <c r="N17" s="11"/>
      <c r="O17" s="11"/>
      <c r="P17" s="11"/>
      <c r="Q17" s="11"/>
      <c r="R17" s="11"/>
      <c r="S17" s="11"/>
    </row>
    <row r="18" spans="1:19" ht="15.75">
      <c r="A18" s="4"/>
      <c r="B18" s="4"/>
      <c r="C18" s="4"/>
      <c r="D18" s="11" t="s">
        <v>10</v>
      </c>
      <c r="E18" s="11"/>
      <c r="F18" s="11"/>
      <c r="G18" s="10" t="s">
        <v>10</v>
      </c>
      <c r="H18" s="4"/>
      <c r="I18" s="4"/>
      <c r="J18" s="4"/>
      <c r="K18" s="4" t="s">
        <v>10</v>
      </c>
      <c r="L18" s="11" t="s">
        <v>10</v>
      </c>
      <c r="M18" s="4" t="s">
        <v>10</v>
      </c>
      <c r="N18" s="4" t="s">
        <v>10</v>
      </c>
      <c r="O18" s="4" t="s">
        <v>10</v>
      </c>
      <c r="P18" s="4"/>
      <c r="Q18" s="4"/>
      <c r="R18" s="4"/>
      <c r="S18" s="4"/>
    </row>
    <row r="19" spans="1:19" ht="15.75">
      <c r="A19" s="4"/>
      <c r="B19" s="4"/>
      <c r="C19" s="4"/>
      <c r="D19" s="11" t="s">
        <v>10</v>
      </c>
      <c r="E19" s="11"/>
      <c r="F19" s="11"/>
      <c r="G19" s="11"/>
      <c r="H19" s="4"/>
      <c r="I19" s="4"/>
      <c r="J19" s="4" t="s">
        <v>10</v>
      </c>
      <c r="K19" s="4" t="s">
        <v>10</v>
      </c>
      <c r="L19" s="10" t="s">
        <v>10</v>
      </c>
      <c r="M19" s="4" t="s">
        <v>10</v>
      </c>
      <c r="N19" s="4"/>
      <c r="O19" s="4" t="s">
        <v>10</v>
      </c>
      <c r="P19" s="4"/>
      <c r="Q19" s="4"/>
      <c r="R19" s="4"/>
      <c r="S19" s="4"/>
    </row>
    <row r="20" spans="1:19" ht="15.75">
      <c r="A20" s="4"/>
      <c r="B20" s="4"/>
      <c r="C20" s="4"/>
      <c r="D20" s="11"/>
      <c r="E20" s="11"/>
      <c r="F20" s="11"/>
      <c r="G20" s="11" t="s">
        <v>10</v>
      </c>
      <c r="H20" s="4"/>
      <c r="I20" s="4"/>
      <c r="J20" s="4" t="s">
        <v>10</v>
      </c>
      <c r="K20" s="4" t="s">
        <v>10</v>
      </c>
      <c r="L20" s="11"/>
      <c r="M20" s="4"/>
      <c r="N20" s="4"/>
      <c r="O20" s="4"/>
      <c r="P20" s="4"/>
      <c r="Q20" s="4"/>
      <c r="R20" s="4"/>
      <c r="S20" s="4"/>
    </row>
    <row r="21" spans="1:19" ht="15.75">
      <c r="A21" s="4"/>
      <c r="B21" s="4"/>
      <c r="C21" s="4"/>
      <c r="D21" s="11"/>
      <c r="E21" s="11"/>
      <c r="F21" s="11" t="s">
        <v>10</v>
      </c>
      <c r="G21" s="11" t="s">
        <v>10</v>
      </c>
      <c r="H21" s="4"/>
      <c r="I21" s="4"/>
      <c r="J21" s="4"/>
      <c r="K21" s="4"/>
      <c r="L21" s="11"/>
      <c r="M21" s="4" t="s">
        <v>10</v>
      </c>
      <c r="N21" s="4"/>
      <c r="O21" s="4"/>
      <c r="P21" s="4"/>
      <c r="Q21" s="4"/>
      <c r="R21" s="4"/>
      <c r="S21" s="4"/>
    </row>
    <row r="22" spans="1:19" ht="15.75">
      <c r="A22" s="4"/>
      <c r="B22" s="4"/>
      <c r="C22" s="4"/>
      <c r="D22" s="11"/>
      <c r="E22" s="11"/>
      <c r="F22" s="11"/>
      <c r="G22" s="11" t="s">
        <v>10</v>
      </c>
      <c r="H22" s="4"/>
      <c r="I22" s="4"/>
      <c r="J22" s="4"/>
      <c r="K22" s="4"/>
      <c r="L22" s="11"/>
      <c r="M22" s="4" t="s">
        <v>10</v>
      </c>
      <c r="N22" s="4"/>
      <c r="O22" s="4"/>
      <c r="P22" s="4"/>
      <c r="Q22" s="4"/>
      <c r="R22" s="4"/>
      <c r="S22" s="4"/>
    </row>
    <row r="23" spans="1:19" ht="15.75">
      <c r="A23" s="4" t="s">
        <v>34</v>
      </c>
      <c r="B23" s="4"/>
      <c r="C23" s="4"/>
      <c r="D23" s="4"/>
      <c r="E23" s="4"/>
      <c r="F23" s="4"/>
      <c r="G23" s="11"/>
      <c r="H23" s="4">
        <f>SUM(H19:H22)</f>
        <v>0</v>
      </c>
      <c r="I23" s="4">
        <f>SUM(I19:I22)</f>
        <v>0</v>
      </c>
      <c r="J23" s="4"/>
      <c r="K23" s="4"/>
      <c r="L23" s="11"/>
      <c r="M23" s="4"/>
      <c r="N23" s="4"/>
      <c r="O23" s="4"/>
      <c r="P23" s="4"/>
      <c r="Q23" s="4"/>
      <c r="R23" s="4"/>
      <c r="S23" s="4"/>
    </row>
    <row r="24" spans="1:19" ht="15.75">
      <c r="A24" s="4"/>
      <c r="B24" s="4"/>
      <c r="C24" s="4"/>
      <c r="D24" s="4"/>
      <c r="E24" s="4"/>
      <c r="F24" s="4"/>
      <c r="G24" s="11"/>
      <c r="H24" s="4"/>
      <c r="I24" s="4"/>
      <c r="J24" s="4"/>
      <c r="K24" s="4"/>
      <c r="L24" s="11"/>
      <c r="M24" s="4"/>
      <c r="N24" s="4"/>
      <c r="O24" s="4"/>
      <c r="P24" s="4" t="s">
        <v>10</v>
      </c>
      <c r="Q24" s="4"/>
      <c r="R24" s="4"/>
      <c r="S24" s="4"/>
    </row>
    <row r="25" spans="1:19" ht="15.75">
      <c r="A25" s="4"/>
      <c r="B25" s="4"/>
      <c r="C25" s="4"/>
      <c r="D25" s="4"/>
      <c r="E25" s="4"/>
      <c r="F25" s="4"/>
      <c r="G25" s="11"/>
      <c r="H25" s="4"/>
      <c r="I25" s="4"/>
      <c r="J25" s="4"/>
      <c r="K25" s="4"/>
      <c r="L25" s="11"/>
      <c r="M25" s="4"/>
      <c r="N25" s="4"/>
      <c r="O25" s="4"/>
      <c r="P25" s="4" t="s">
        <v>10</v>
      </c>
      <c r="Q25" s="4"/>
      <c r="R25" s="4"/>
      <c r="S25" s="4"/>
    </row>
    <row r="26" spans="1:19" ht="15.75">
      <c r="A26" s="4"/>
      <c r="B26" s="4"/>
      <c r="C26" s="4"/>
      <c r="D26" s="4"/>
      <c r="E26" s="4"/>
      <c r="F26" s="4"/>
      <c r="G26" s="11"/>
      <c r="H26" s="4"/>
      <c r="I26" s="4"/>
      <c r="J26" s="4"/>
      <c r="K26" s="4"/>
      <c r="L26" s="11"/>
      <c r="M26" s="4"/>
      <c r="N26" s="4"/>
      <c r="O26" s="4"/>
      <c r="P26" s="4"/>
      <c r="Q26" s="4"/>
      <c r="R26" s="4"/>
      <c r="S26" s="4"/>
    </row>
    <row r="27" spans="1:19" ht="16.5" thickBot="1">
      <c r="A27" s="4" t="s">
        <v>35</v>
      </c>
      <c r="B27" s="7" t="s">
        <v>36</v>
      </c>
      <c r="C27" s="7"/>
      <c r="D27" s="7"/>
      <c r="E27" s="4"/>
      <c r="F27" s="4" t="s">
        <v>25</v>
      </c>
      <c r="G27" s="23"/>
      <c r="H27" s="29"/>
      <c r="I27" s="29"/>
      <c r="J27" s="29"/>
      <c r="K27" s="14" t="s">
        <v>10</v>
      </c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/>
      <c r="Q28" s="4"/>
      <c r="R28" s="4"/>
      <c r="S28" s="4"/>
    </row>
    <row r="29" ht="12.75"/>
    <row r="30" spans="2:11" ht="16.5" thickBot="1">
      <c r="B30" s="4" t="s">
        <v>37</v>
      </c>
      <c r="G30" s="44"/>
      <c r="H30" s="38"/>
      <c r="I30" s="38"/>
      <c r="J30" s="38"/>
      <c r="K30" s="38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7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Seratt, Karen</cp:lastModifiedBy>
  <cp:lastPrinted>2017-10-20T17:03:30Z</cp:lastPrinted>
  <dcterms:created xsi:type="dcterms:W3CDTF">2001-10-02T21:42:20Z</dcterms:created>
  <dcterms:modified xsi:type="dcterms:W3CDTF">2017-12-11T19:46:14Z</dcterms:modified>
  <cp:category/>
  <cp:version/>
  <cp:contentType/>
  <cp:contentStatus/>
</cp:coreProperties>
</file>